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19-2024\1) výzva\"/>
    </mc:Choice>
  </mc:AlternateContent>
  <xr:revisionPtr revIDLastSave="0" documentId="13_ncr:1_{1E381332-D55F-4BB4-866E-3C0E6C1AC66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KP!$A$6:$T$81</definedName>
    <definedName name="_xlnm.Print_Area" localSheetId="0">KP!$B$1:$T$84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7" i="1" l="1"/>
  <c r="G78" i="1"/>
  <c r="G79" i="1"/>
  <c r="G80" i="1"/>
  <c r="G81" i="1"/>
  <c r="J76" i="1"/>
  <c r="K76" i="1"/>
  <c r="J77" i="1"/>
  <c r="K77" i="1"/>
  <c r="J78" i="1"/>
  <c r="K78" i="1"/>
  <c r="J79" i="1"/>
  <c r="K79" i="1"/>
  <c r="J80" i="1"/>
  <c r="K80" i="1"/>
  <c r="J81" i="1"/>
  <c r="K81" i="1"/>
  <c r="G72" i="1"/>
  <c r="G73" i="1"/>
  <c r="G74" i="1"/>
  <c r="G75" i="1"/>
  <c r="G76" i="1"/>
  <c r="J72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4" i="1" l="1"/>
  <c r="H84" i="1"/>
</calcChain>
</file>

<file path=xl/sharedStrings.xml><?xml version="1.0" encoding="utf-8"?>
<sst xmlns="http://schemas.openxmlformats.org/spreadsheetml/2006/main" count="276" uniqueCount="162">
  <si>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</si>
  <si>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</si>
  <si>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</si>
  <si>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</si>
  <si>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</si>
  <si>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</si>
  <si>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</si>
  <si>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</si>
  <si>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</si>
  <si>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</si>
  <si>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</si>
  <si>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</si>
  <si>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</si>
  <si>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</si>
  <si>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</si>
  <si>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</si>
  <si>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</si>
  <si>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</si>
  <si>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</si>
  <si>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</si>
  <si>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</si>
  <si>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</si>
  <si>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</si>
  <si>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</si>
  <si>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</si>
  <si>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</si>
  <si>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</si>
  <si>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</si>
  <si>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019 - 2024</t>
  </si>
  <si>
    <t>ks</t>
  </si>
  <si>
    <t>Kartonová krabice pro dlouhodobé skladování dokumentů  formátu A4, šíře hřbetu 9 -11,5 cm, možnost uložení ve skupinovém boxu, cca 330 x 260 x 110 mm. Vyrobeny z hladké ruční lepenky 1000 g.</t>
  </si>
  <si>
    <t xml:space="preserve">Podložka A4 s klipem jednoduchá </t>
  </si>
  <si>
    <t>Formát A4, plast, kovový klip.</t>
  </si>
  <si>
    <t>Pro formát A4, karton min. 250 g.</t>
  </si>
  <si>
    <t>Pro vkládání dokumentů do velikosti A4, ekokarton 250 g.</t>
  </si>
  <si>
    <t>Pro vkládání dokumentů do velikosti A4, ekokarton min. 250 g.</t>
  </si>
  <si>
    <t>bal</t>
  </si>
  <si>
    <t>Nezávěsné hladké PVC obaly, vkládání na šířku i na výšku, min. 150 mic, min. 10 ks v balení.</t>
  </si>
  <si>
    <t>Samolepicí blok  76 x 76 mm - žlutý - 100 list</t>
  </si>
  <si>
    <t>Nezanechává stopy lepidla, min. 100 listů v bločku.</t>
  </si>
  <si>
    <t>Blok A4 boční spirála /linkovaný/</t>
  </si>
  <si>
    <t xml:space="preserve">Min. 50 listů, spirála vlevo. </t>
  </si>
  <si>
    <t>Sešit A5 / linkovaný /</t>
  </si>
  <si>
    <t>Min. 40 listů.</t>
  </si>
  <si>
    <t xml:space="preserve">Papír kancelářský A4 kvalita "A" </t>
  </si>
  <si>
    <t>Karton kreslící bílý A4 220g</t>
  </si>
  <si>
    <t>Bílý karton (čtvrtka), 1 bal/200 listů.</t>
  </si>
  <si>
    <t>Obálky C5 zelený pruh, 162 x 229 mm</t>
  </si>
  <si>
    <t>S doručenkou do vlastních rukou, samopropisovací.</t>
  </si>
  <si>
    <t>Lepicí páska 25mm x 66m transparentní</t>
  </si>
  <si>
    <t>Kvalitní lepicí páska průhledná.</t>
  </si>
  <si>
    <t>Lepicí páska 48-50mm x 66m transparentní</t>
  </si>
  <si>
    <t>Lepicí páska s odvíječem lepenky 19mm</t>
  </si>
  <si>
    <t>Lepicí páska 33 m x 19 mm, transparentní, odvíječ s kovovým nožem.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</si>
  <si>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</si>
  <si>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</si>
  <si>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</si>
  <si>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</si>
  <si>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</si>
  <si>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</si>
  <si>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</si>
  <si>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vláknový hrot, ergonomický úchop, šíře stopy 1 mm, ventilační uzávěry, na fólie, filmy, sklo, plasty.</t>
  </si>
  <si>
    <t>Zvýrazňovač 1-4 mm, sada 4ks</t>
  </si>
  <si>
    <t>Klínový hrot, šíře stopy 1-4 mm, ventilační uzávěr, vhodný i na faxový papír. 4 ks v balení.</t>
  </si>
  <si>
    <t>Kalíšek na tužky</t>
  </si>
  <si>
    <t>Drátěná krabička na tužky a propisky, průměr cca 75 mm, výška min. 90 mm.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</si>
  <si>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</si>
  <si>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</si>
  <si>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</si>
  <si>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 cm.   </t>
  </si>
  <si>
    <t>Datumovka samobarvící min do r.2030</t>
  </si>
  <si>
    <t>Samobarvící mechanické razítko, vhodné pro každodení používání v kancelářích, měsíc číslem, výška znaků 3,8 - 4,2 mm.</t>
  </si>
  <si>
    <t xml:space="preserve">Spojovače No.10 </t>
  </si>
  <si>
    <t>Vysoce kvalitní pozinkované spojovače, min. 1000 ks v balení.</t>
  </si>
  <si>
    <t>Klip kovový 25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</si>
  <si>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</si>
  <si>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</si>
  <si>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</si>
  <si>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Motouz PP juta barevný umělý</t>
  </si>
  <si>
    <t>Min. 100 g, pro kancelář i domácnost.</t>
  </si>
  <si>
    <t xml:space="preserve">Papír kancelářský A3 kvalita "A"  </t>
  </si>
  <si>
    <t>Vnějšek plast, vnitřek hladký papír, formát A4, šíře 50 cm.</t>
  </si>
  <si>
    <t>Lepicí tyčinka  min. 40g</t>
  </si>
  <si>
    <t>Vysoká lepicí síla a okamžitá přilnavost. Vhodné na  papír, karton, nevysychá, neobsahuje rozpouštědla.</t>
  </si>
  <si>
    <t xml:space="preserve">Mikro tužka 0,5 </t>
  </si>
  <si>
    <t>0,5 mm, plast tělo, guma, výsuvný hrot, pogumovaný úchop.</t>
  </si>
  <si>
    <t>mazací olej pro skartovače</t>
  </si>
  <si>
    <t>Olej k mazání řezného ústrojí skartovacích strojů 250ml</t>
  </si>
  <si>
    <t xml:space="preserve">Elegantní, praktický a odolný poloprůhledný pořadač v jemných pastelových barvách.  Tištěné logo na přední straně a hřbetu.
Desky jsou omyvatelné.Formát A4 maxi umožňuje založit euroobaly bez přesahu.
Rozměry cca: 268 × 320 mm, šířka hřbetu: 40 mm.  Materiál: PP.  Kapacita: 275 listů papíru (80 g/m2).Kroužková "O" mechanika: 4 × Ø 30 mm bez aretace.
  </t>
  </si>
  <si>
    <t>Kvalitní průhledný polypropylen, zavírání jedním drukem (patentem) na delší straně.</t>
  </si>
  <si>
    <t>Eurozávěs, formát A4, přední strana průhl., zadní barevná.</t>
  </si>
  <si>
    <t>Euroobal A4 - hladký</t>
  </si>
  <si>
    <t>Čiré, min. 45 mic., balení 100 ks.</t>
  </si>
  <si>
    <t xml:space="preserve">Euroobal A5  </t>
  </si>
  <si>
    <t xml:space="preserve">Papír kancelářský A4 kvalita"B"  </t>
  </si>
  <si>
    <t>Balicí papír šedák v arších</t>
  </si>
  <si>
    <t>kg</t>
  </si>
  <si>
    <t>Rozměry 70 x 100 cm, gramáž 90 g.</t>
  </si>
  <si>
    <t>Lepicí páska oboustranná 25mmx10m</t>
  </si>
  <si>
    <t>Polypropylenová oboustranná lepicí páska, univerzální použití, možnost použít pro podlahové krytiny a koberce.</t>
  </si>
  <si>
    <t>Lepicí tyčinka  min. 20g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</si>
  <si>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</si>
  <si>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</si>
  <si>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Stiskací mechanismus, vyměnitelná gelová náplň, plastové tělo, jehlový hrot 0,5 mm pro tenké psaní.</t>
  </si>
  <si>
    <t>Popisovač CD/DVD  1 mm</t>
  </si>
  <si>
    <t xml:space="preserve">Permanentní popisovač, kulatý hrot, šíře stopy 2 mm, popisovač se speciálním inkoustem pro popis CD a DVD. 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</si>
  <si>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</si>
  <si>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</si>
  <si>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Rychlouzavírací sáčky 8x12</t>
  </si>
  <si>
    <t>Min. 100 ks v balení.</t>
  </si>
  <si>
    <t>Rychlouzavírací sáčky 12x17</t>
  </si>
  <si>
    <t>Trojúhelník 45</t>
  </si>
  <si>
    <t>S kolmicí, transparentní.</t>
  </si>
  <si>
    <t>Popisovač na bílé tabule</t>
  </si>
  <si>
    <t>Náhradní náplň do popisovače na bílé tabule</t>
  </si>
  <si>
    <t>Blok lepený barevný - špalík 8-9 x 8-9 cm</t>
  </si>
  <si>
    <t>Slepený špalíček barevných papírů.</t>
  </si>
  <si>
    <t>Obálky C5 162 x 229 mm</t>
  </si>
  <si>
    <t>Samolepící, 1 bal/50ks</t>
  </si>
  <si>
    <t>Taška obchodní - obálka A4/dno</t>
  </si>
  <si>
    <t>Obálky bílé samolepící se dnem A4.</t>
  </si>
  <si>
    <t>Zvýrazňovač 1-4 mm - sada 6ks</t>
  </si>
  <si>
    <t>Klínový hrot, šíře stopy 1-4 mm, ventilační uzávěr, vhodný i na faxový papír. 6 ks v balení.</t>
  </si>
  <si>
    <t>21 dní</t>
  </si>
  <si>
    <t>NE</t>
  </si>
  <si>
    <t>DFPE - Bc. Veronika Forstová,
Tel.: 37763 6001</t>
  </si>
  <si>
    <t>Veleslavínova 42, 
301 00 Plzeň, 
Fakulta pedagogická - Děkanát,
místnost VC 315</t>
  </si>
  <si>
    <t>EO - Václava Vlková,
Tel.: 37763 1146</t>
  </si>
  <si>
    <t>Univerzitní 8, 
301 00 Plzeň,
Rektorát - Ekonomický odbor,
místnost UR 221</t>
  </si>
  <si>
    <t>KMM -  Vladimíra Kopečná,
Tel.: 722 808 664</t>
  </si>
  <si>
    <t>Univerzitní 22, 
301 00 Plzeň,
Fakulta strojní - Katedra materiálu a strojírenské metalurgie,
místnost UF 254</t>
  </si>
  <si>
    <t>SKM - Jitka Hurtová, 
Tel.: 37763 4851</t>
  </si>
  <si>
    <t>Univerzitní 12, 
301 00 Plzeň,
Menza 4</t>
  </si>
  <si>
    <t>Archivační krabice na dokumenty A4  (š 9-11,5 cm)</t>
  </si>
  <si>
    <r>
      <t>Rychlovazač karton, nezávěsný A4 -</t>
    </r>
    <r>
      <rPr>
        <b/>
        <sz val="11"/>
        <rFont val="Calibri"/>
        <family val="2"/>
        <charset val="238"/>
      </rPr>
      <t>25 žlutá, 25 oranžová, 25 modrá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</si>
  <si>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zelené</t>
    </r>
  </si>
  <si>
    <r>
      <t xml:space="preserve">Obaly "L" A4 - </t>
    </r>
    <r>
      <rPr>
        <b/>
        <sz val="11"/>
        <rFont val="Calibri"/>
        <family val="2"/>
        <charset val="238"/>
      </rPr>
      <t>čiré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</si>
  <si>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</si>
  <si>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</si>
  <si>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Lepící roller</t>
  </si>
  <si>
    <t>Lepicí roller, 8 mm x 10 m, permanentní roller k lepení papíru, lepenky i fotografie.</t>
  </si>
  <si>
    <t>Pro oboustranný tisk v rychloběžných strojích. Papír nejvyšší kvality "A", formát A3, gramáž 80 g/m2.
Z obou stran hlazený, speciálně vhodný pro oboustranný tisk. 
Použití u rychloběžných kopírek a tiskáren a pro kvalitní inkoustový tisk. 
1 bal/500 listů.</t>
  </si>
  <si>
    <r>
      <t xml:space="preserve">4kroužkový pořadač , A4 maxi, hřbet 40 mm - </t>
    </r>
    <r>
      <rPr>
        <b/>
        <sz val="11"/>
        <rFont val="Calibri"/>
        <family val="2"/>
        <charset val="238"/>
      </rPr>
      <t>barva zelená, žlutá, modrá, růžová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</si>
  <si>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žlutá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</si>
  <si>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</si>
  <si>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r>
      <t>Rychlovazače PVC, euroděrování, A4 -</t>
    </r>
    <r>
      <rPr>
        <b/>
        <sz val="11"/>
        <rFont val="Calibri"/>
        <family val="2"/>
        <charset val="238"/>
      </rPr>
      <t xml:space="preserve"> zelená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</si>
  <si>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žlutá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</si>
  <si>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</si>
  <si>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Čiré, min. 42 mic., balení min. 25 ks.</t>
  </si>
  <si>
    <r>
      <t xml:space="preserve">S tekutým inkoustem a vyměnitelnou náplní, snadno smazatelný,  průměr hrotu 6 mm, Šíře stopy 2,3 mm. Barva inkoustu </t>
    </r>
    <r>
      <rPr>
        <b/>
        <sz val="11"/>
        <color rgb="FF000000"/>
        <rFont val="Calibri"/>
        <family val="2"/>
        <charset val="238"/>
      </rPr>
      <t>černá.</t>
    </r>
  </si>
  <si>
    <r>
      <t>S tekutým inkoustem, snadno smazatelným. Barva inkoustu</t>
    </r>
    <r>
      <rPr>
        <b/>
        <sz val="11"/>
        <color rgb="FF000000"/>
        <rFont val="Calibri"/>
        <family val="2"/>
        <charset val="238"/>
      </rPr>
      <t xml:space="preserve"> černá</t>
    </r>
    <r>
      <rPr>
        <sz val="11"/>
        <color indexed="8"/>
        <rFont val="Calibri"/>
        <family val="2"/>
        <charset val="238"/>
      </rPr>
      <t>. Pro popisovač PILOT V BOARD MASTER BEGREEN průměr hrotu 6 mm, Šíře stopy 2,3 mm.</t>
    </r>
  </si>
  <si>
    <r>
      <t xml:space="preserve">S tekutým inkoustem, snadno smazatelným. Barva inkoustu </t>
    </r>
    <r>
      <rPr>
        <b/>
        <sz val="11"/>
        <color rgb="FF000000"/>
        <rFont val="Calibri"/>
        <family val="2"/>
        <charset val="238"/>
      </rPr>
      <t>modrá</t>
    </r>
    <r>
      <rPr>
        <sz val="11"/>
        <color indexed="8"/>
        <rFont val="Calibri"/>
        <family val="2"/>
        <charset val="238"/>
      </rPr>
      <t>. Pro popisovač PILOT V BOARD MASTER BEGREEN průměr hrotu 6 mm, Šíře stopy 2,3 mm.</t>
    </r>
  </si>
  <si>
    <r>
      <t xml:space="preserve">S tekutým inkoustem, snadno smazatelným. Barva inkoustu </t>
    </r>
    <r>
      <rPr>
        <b/>
        <sz val="11"/>
        <color rgb="FF000000"/>
        <rFont val="Calibri"/>
        <family val="2"/>
        <charset val="238"/>
      </rPr>
      <t>červená</t>
    </r>
    <r>
      <rPr>
        <sz val="11"/>
        <color indexed="8"/>
        <rFont val="Calibri"/>
        <family val="2"/>
        <charset val="238"/>
      </rPr>
      <t>. Pro  popisovač  PILOT V BOARD MASTER BEGREEN průměr hrotu 6 mm, Šíře stopy 2,3 mm.</t>
    </r>
  </si>
  <si>
    <r>
      <t xml:space="preserve">S tekutým inkoustem, snadno smazatelným. Barva inkoustu </t>
    </r>
    <r>
      <rPr>
        <b/>
        <sz val="11"/>
        <color rgb="FF000000"/>
        <rFont val="Calibri"/>
        <family val="2"/>
        <charset val="238"/>
      </rPr>
      <t>zelená</t>
    </r>
    <r>
      <rPr>
        <sz val="11"/>
        <color indexed="8"/>
        <rFont val="Calibri"/>
        <family val="2"/>
        <charset val="238"/>
      </rPr>
      <t>. Pro popisovač PILOT V BOARD MASTER BEGREEN průměr hrotu 6 mm, Šíře stopy 2,3 mm.</t>
    </r>
  </si>
  <si>
    <r>
      <t xml:space="preserve">Gelové pero 0,5 mm - </t>
    </r>
    <r>
      <rPr>
        <b/>
        <sz val="11"/>
        <rFont val="Calibri"/>
        <family val="2"/>
        <charset val="238"/>
      </rPr>
      <t>červená (2 ks), modrá (10 ks)</t>
    </r>
  </si>
  <si>
    <r>
      <rPr>
        <sz val="11"/>
        <rFont val="Calibri"/>
        <family val="2"/>
        <charset val="238"/>
      </rPr>
      <t xml:space="preserve">S doručenkou do vlastních rukou, samopropisovací. Viz 
</t>
    </r>
    <r>
      <rPr>
        <sz val="11"/>
        <color rgb="FFFF0000"/>
        <rFont val="Calibri"/>
        <family val="2"/>
        <charset val="238"/>
      </rPr>
      <t>Příloha č. 3 Kupní smlouvy - obálky C5 zelený pruh_KP (II.)-019-2024.pdf</t>
    </r>
  </si>
  <si>
    <r>
      <t xml:space="preserve">S tekutým inkoustem a vyměnitelnou náplní, snadno smazatelný,  průměr hrotu 6 mm, Šíře stopy 2,3 mm. Barva inkoustu </t>
    </r>
    <r>
      <rPr>
        <b/>
        <sz val="11"/>
        <rFont val="Calibri"/>
        <family val="2"/>
        <charset val="238"/>
      </rPr>
      <t>červená.</t>
    </r>
  </si>
  <si>
    <r>
      <t xml:space="preserve">S tekutým inkoustem a vyměnitelnou náplní, snadno smazatelný,  průměr hrotu 6 mm, Šíře stopy 2,3 mm. Barva inkoustu </t>
    </r>
    <r>
      <rPr>
        <b/>
        <sz val="11"/>
        <rFont val="Calibri"/>
        <family val="2"/>
        <charset val="238"/>
      </rPr>
      <t>modrá.</t>
    </r>
  </si>
  <si>
    <r>
      <t>S tekutým inkoustem a vyměnitelnou náplní, snadno smazatelný,  průměr hrotu 6 mm, Šíře stopy 2,3 mm. Barva inkoustu</t>
    </r>
    <r>
      <rPr>
        <b/>
        <sz val="11"/>
        <rFont val="Calibri"/>
        <family val="2"/>
        <charset val="238"/>
      </rPr>
      <t xml:space="preserve"> zelená.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</si>
  <si>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mix barev </t>
    </r>
  </si>
  <si>
    <r>
      <t>Pořadač pákový A4 - 5cm - (</t>
    </r>
    <r>
      <rPr>
        <b/>
        <sz val="11"/>
        <rFont val="Calibri"/>
        <family val="2"/>
        <charset val="238"/>
      </rPr>
      <t>dvě barvy po 5ks</t>
    </r>
    <r>
      <rPr>
        <sz val="11"/>
        <rFont val="Calibri"/>
        <family val="2"/>
        <charset val="238"/>
      </rPr>
      <t>)</t>
    </r>
  </si>
  <si>
    <r>
      <t>Gelové pero 0,5 mm - (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</si>
</sst>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</cellStyleXfs>
  <cellXfs count="15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6" fillId="0" borderId="0" xfId="0" applyFont="1" applyProtection="1"/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5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4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center" vertical="center" wrapText="1"/>
    </xf>
    <xf numFmtId="0" fontId="22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8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4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8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0" fontId="24" fillId="3" borderId="9" xfId="1" applyFont="1" applyFill="1" applyBorder="1" applyAlignment="1" applyProtection="1">
      <alignment horizontal="center" vertical="center" wrapText="1"/>
    </xf>
    <xf numFmtId="0" fontId="24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4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center" vertical="center" wrapText="1"/>
    </xf>
    <xf numFmtId="0" fontId="22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8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4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center" vertical="center" wrapText="1"/>
    </xf>
    <xf numFmtId="0" fontId="22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8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4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center" vertical="center" wrapText="1"/>
    </xf>
    <xf numFmtId="0" fontId="22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8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6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4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center" vertical="center" wrapText="1"/>
    </xf>
    <xf numFmtId="0" fontId="22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8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9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4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center" vertical="center" wrapText="1"/>
    </xf>
    <xf numFmtId="0" fontId="22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8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8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1"/>
  <sheetViews>
    <sheetView tabSelected="1" zoomScale="80" zoomScaleNormal="80" workbookViewId="0">
      <selection activeCell="I9" sqref="I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2" customWidth="1"/>
    <col min="5" max="5" width="11.140625" style="4" customWidth="1"/>
    <col min="6" max="6" width="145.140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4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42.75" customHeight="1" thickTop="1" x14ac:dyDescent="0.25">
      <c r="A7" s="32"/>
      <c r="B7" s="33">
        <v>1</v>
      </c>
      <c r="C7" s="34" t="s">
        <v>133</v>
      </c>
      <c r="D7" s="35">
        <v>10</v>
      </c>
      <c r="E7" s="36" t="s">
        <v>29</v>
      </c>
      <c r="F7" s="37" t="s">
        <v>30</v>
      </c>
      <c r="G7" s="38">
        <f t="shared" ref="G7:G21" si="0">D7*H7</f>
        <v>550</v>
      </c>
      <c r="H7" s="39">
        <v>55</v>
      </c>
      <c r="I7" s="14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124</v>
      </c>
      <c r="N7" s="44"/>
      <c r="O7" s="44"/>
      <c r="P7" s="45" t="s">
        <v>125</v>
      </c>
      <c r="Q7" s="45" t="s">
        <v>126</v>
      </c>
      <c r="R7" s="46" t="s">
        <v>123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31</v>
      </c>
      <c r="D8" s="49">
        <v>3</v>
      </c>
      <c r="E8" s="50" t="s">
        <v>29</v>
      </c>
      <c r="F8" s="51" t="s">
        <v>32</v>
      </c>
      <c r="G8" s="52">
        <f t="shared" si="0"/>
        <v>120</v>
      </c>
      <c r="H8" s="53">
        <v>40</v>
      </c>
      <c r="I8" s="144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134</v>
      </c>
      <c r="D9" s="49">
        <v>75</v>
      </c>
      <c r="E9" s="50" t="s">
        <v>29</v>
      </c>
      <c r="F9" s="51" t="s">
        <v>33</v>
      </c>
      <c r="G9" s="52">
        <f t="shared" si="0"/>
        <v>375</v>
      </c>
      <c r="H9" s="53">
        <v>5</v>
      </c>
      <c r="I9" s="144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135</v>
      </c>
      <c r="D10" s="49">
        <v>330</v>
      </c>
      <c r="E10" s="50" t="s">
        <v>29</v>
      </c>
      <c r="F10" s="51" t="s">
        <v>34</v>
      </c>
      <c r="G10" s="52">
        <f t="shared" si="0"/>
        <v>1980</v>
      </c>
      <c r="H10" s="53">
        <v>6</v>
      </c>
      <c r="I10" s="144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159</v>
      </c>
      <c r="D11" s="49">
        <v>1100</v>
      </c>
      <c r="E11" s="61" t="s">
        <v>29</v>
      </c>
      <c r="F11" s="62" t="s">
        <v>35</v>
      </c>
      <c r="G11" s="52">
        <f t="shared" si="0"/>
        <v>8800</v>
      </c>
      <c r="H11" s="53">
        <v>8</v>
      </c>
      <c r="I11" s="144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136</v>
      </c>
      <c r="D12" s="49">
        <v>10</v>
      </c>
      <c r="E12" s="50" t="s">
        <v>36</v>
      </c>
      <c r="F12" s="51" t="s">
        <v>37</v>
      </c>
      <c r="G12" s="52">
        <f t="shared" si="0"/>
        <v>400</v>
      </c>
      <c r="H12" s="53">
        <v>40</v>
      </c>
      <c r="I12" s="144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38</v>
      </c>
      <c r="D13" s="49">
        <v>4</v>
      </c>
      <c r="E13" s="50" t="s">
        <v>29</v>
      </c>
      <c r="F13" s="51" t="s">
        <v>39</v>
      </c>
      <c r="G13" s="52">
        <f t="shared" si="0"/>
        <v>48</v>
      </c>
      <c r="H13" s="53">
        <v>12</v>
      </c>
      <c r="I13" s="144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40</v>
      </c>
      <c r="D14" s="49">
        <v>1</v>
      </c>
      <c r="E14" s="50" t="s">
        <v>29</v>
      </c>
      <c r="F14" s="51" t="s">
        <v>41</v>
      </c>
      <c r="G14" s="52">
        <f t="shared" si="0"/>
        <v>60</v>
      </c>
      <c r="H14" s="53">
        <v>60</v>
      </c>
      <c r="I14" s="144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42</v>
      </c>
      <c r="D15" s="49">
        <v>10</v>
      </c>
      <c r="E15" s="50" t="s">
        <v>29</v>
      </c>
      <c r="F15" s="51" t="s">
        <v>43</v>
      </c>
      <c r="G15" s="52">
        <f t="shared" si="0"/>
        <v>80</v>
      </c>
      <c r="H15" s="53">
        <v>8</v>
      </c>
      <c r="I15" s="144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96.75" customHeight="1" x14ac:dyDescent="0.25">
      <c r="A16" s="27"/>
      <c r="B16" s="47">
        <v>10</v>
      </c>
      <c r="C16" s="48" t="s">
        <v>44</v>
      </c>
      <c r="D16" s="49">
        <v>75</v>
      </c>
      <c r="E16" s="50" t="s">
        <v>36</v>
      </c>
      <c r="F16" s="51" t="s">
        <v>137</v>
      </c>
      <c r="G16" s="52">
        <f t="shared" si="0"/>
        <v>9750</v>
      </c>
      <c r="H16" s="53">
        <v>130</v>
      </c>
      <c r="I16" s="144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45</v>
      </c>
      <c r="D17" s="49">
        <v>1</v>
      </c>
      <c r="E17" s="50" t="s">
        <v>36</v>
      </c>
      <c r="F17" s="51" t="s">
        <v>46</v>
      </c>
      <c r="G17" s="52">
        <f t="shared" si="0"/>
        <v>210</v>
      </c>
      <c r="H17" s="53">
        <v>210</v>
      </c>
      <c r="I17" s="144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47</v>
      </c>
      <c r="D18" s="49">
        <v>2000</v>
      </c>
      <c r="E18" s="50" t="s">
        <v>29</v>
      </c>
      <c r="F18" s="51" t="s">
        <v>48</v>
      </c>
      <c r="G18" s="52">
        <f t="shared" si="0"/>
        <v>7000</v>
      </c>
      <c r="H18" s="53">
        <v>3.5</v>
      </c>
      <c r="I18" s="144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49</v>
      </c>
      <c r="D19" s="49">
        <v>6</v>
      </c>
      <c r="E19" s="50" t="s">
        <v>29</v>
      </c>
      <c r="F19" s="51" t="s">
        <v>50</v>
      </c>
      <c r="G19" s="52">
        <f t="shared" si="0"/>
        <v>150</v>
      </c>
      <c r="H19" s="53">
        <v>25</v>
      </c>
      <c r="I19" s="144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51</v>
      </c>
      <c r="D20" s="49">
        <v>14</v>
      </c>
      <c r="E20" s="50" t="s">
        <v>29</v>
      </c>
      <c r="F20" s="51" t="s">
        <v>50</v>
      </c>
      <c r="G20" s="52">
        <f t="shared" si="0"/>
        <v>420</v>
      </c>
      <c r="H20" s="53">
        <v>30</v>
      </c>
      <c r="I20" s="144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52</v>
      </c>
      <c r="D21" s="49">
        <v>10</v>
      </c>
      <c r="E21" s="50" t="s">
        <v>29</v>
      </c>
      <c r="F21" s="51" t="s">
        <v>53</v>
      </c>
      <c r="G21" s="52">
        <f t="shared" si="0"/>
        <v>400</v>
      </c>
      <c r="H21" s="53">
        <v>40</v>
      </c>
      <c r="I21" s="144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54</v>
      </c>
      <c r="D22" s="49">
        <v>30</v>
      </c>
      <c r="E22" s="50" t="s">
        <v>29</v>
      </c>
      <c r="F22" s="51" t="s">
        <v>55</v>
      </c>
      <c r="G22" s="52">
        <f t="shared" ref="G22:G81" si="3">D22*H22</f>
        <v>90</v>
      </c>
      <c r="H22" s="53">
        <v>3</v>
      </c>
      <c r="I22" s="144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37.5" customHeight="1" x14ac:dyDescent="0.25">
      <c r="A23" s="27"/>
      <c r="B23" s="47">
        <v>17</v>
      </c>
      <c r="C23" s="48" t="s">
        <v>56</v>
      </c>
      <c r="D23" s="49">
        <v>10</v>
      </c>
      <c r="E23" s="50" t="s">
        <v>29</v>
      </c>
      <c r="F23" s="51" t="s">
        <v>57</v>
      </c>
      <c r="G23" s="52">
        <f t="shared" si="3"/>
        <v>110</v>
      </c>
      <c r="H23" s="53">
        <v>11</v>
      </c>
      <c r="I23" s="144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58</v>
      </c>
      <c r="D24" s="49">
        <v>6</v>
      </c>
      <c r="E24" s="50" t="s">
        <v>59</v>
      </c>
      <c r="F24" s="51" t="s">
        <v>60</v>
      </c>
      <c r="G24" s="52">
        <f t="shared" si="3"/>
        <v>270</v>
      </c>
      <c r="H24" s="53">
        <v>45</v>
      </c>
      <c r="I24" s="144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138</v>
      </c>
      <c r="D25" s="49">
        <v>2</v>
      </c>
      <c r="E25" s="50" t="s">
        <v>29</v>
      </c>
      <c r="F25" s="51" t="s">
        <v>61</v>
      </c>
      <c r="G25" s="52">
        <f t="shared" si="3"/>
        <v>26</v>
      </c>
      <c r="H25" s="53">
        <v>13</v>
      </c>
      <c r="I25" s="144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62</v>
      </c>
      <c r="D26" s="49">
        <v>2</v>
      </c>
      <c r="E26" s="50" t="s">
        <v>59</v>
      </c>
      <c r="F26" s="51" t="s">
        <v>63</v>
      </c>
      <c r="G26" s="52">
        <f t="shared" si="3"/>
        <v>108</v>
      </c>
      <c r="H26" s="53">
        <v>54</v>
      </c>
      <c r="I26" s="144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64</v>
      </c>
      <c r="D27" s="49">
        <v>1</v>
      </c>
      <c r="E27" s="50" t="s">
        <v>29</v>
      </c>
      <c r="F27" s="51" t="s">
        <v>65</v>
      </c>
      <c r="G27" s="52">
        <f t="shared" si="3"/>
        <v>48</v>
      </c>
      <c r="H27" s="53">
        <v>48</v>
      </c>
      <c r="I27" s="144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66</v>
      </c>
      <c r="D28" s="49">
        <v>1</v>
      </c>
      <c r="E28" s="50" t="s">
        <v>29</v>
      </c>
      <c r="F28" s="51" t="s">
        <v>67</v>
      </c>
      <c r="G28" s="52">
        <f t="shared" si="3"/>
        <v>45</v>
      </c>
      <c r="H28" s="53">
        <v>45</v>
      </c>
      <c r="I28" s="144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68</v>
      </c>
      <c r="D29" s="49">
        <v>1</v>
      </c>
      <c r="E29" s="50" t="s">
        <v>29</v>
      </c>
      <c r="F29" s="51" t="s">
        <v>69</v>
      </c>
      <c r="G29" s="52">
        <f t="shared" si="3"/>
        <v>28</v>
      </c>
      <c r="H29" s="53">
        <v>28</v>
      </c>
      <c r="I29" s="144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70</v>
      </c>
      <c r="D30" s="49">
        <v>3</v>
      </c>
      <c r="E30" s="50" t="s">
        <v>29</v>
      </c>
      <c r="F30" s="51" t="s">
        <v>71</v>
      </c>
      <c r="G30" s="52">
        <f t="shared" si="3"/>
        <v>540</v>
      </c>
      <c r="H30" s="53">
        <v>180</v>
      </c>
      <c r="I30" s="144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72</v>
      </c>
      <c r="D31" s="49">
        <v>3</v>
      </c>
      <c r="E31" s="50" t="s">
        <v>36</v>
      </c>
      <c r="F31" s="51" t="s">
        <v>73</v>
      </c>
      <c r="G31" s="52">
        <f t="shared" si="3"/>
        <v>42</v>
      </c>
      <c r="H31" s="53">
        <v>14</v>
      </c>
      <c r="I31" s="144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74</v>
      </c>
      <c r="D32" s="49">
        <v>2</v>
      </c>
      <c r="E32" s="50" t="s">
        <v>36</v>
      </c>
      <c r="F32" s="51" t="s">
        <v>75</v>
      </c>
      <c r="G32" s="52">
        <f t="shared" si="3"/>
        <v>36</v>
      </c>
      <c r="H32" s="53">
        <v>18</v>
      </c>
      <c r="I32" s="144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39" customHeight="1" x14ac:dyDescent="0.25">
      <c r="A33" s="27"/>
      <c r="B33" s="47">
        <v>27</v>
      </c>
      <c r="C33" s="48" t="s">
        <v>76</v>
      </c>
      <c r="D33" s="49">
        <v>13</v>
      </c>
      <c r="E33" s="50" t="s">
        <v>29</v>
      </c>
      <c r="F33" s="51" t="s">
        <v>77</v>
      </c>
      <c r="G33" s="52">
        <f t="shared" si="3"/>
        <v>585</v>
      </c>
      <c r="H33" s="53">
        <v>45</v>
      </c>
      <c r="I33" s="144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78</v>
      </c>
      <c r="D34" s="49">
        <v>10</v>
      </c>
      <c r="E34" s="50" t="s">
        <v>29</v>
      </c>
      <c r="F34" s="51" t="s">
        <v>79</v>
      </c>
      <c r="G34" s="52">
        <f t="shared" si="3"/>
        <v>330</v>
      </c>
      <c r="H34" s="53">
        <v>33</v>
      </c>
      <c r="I34" s="144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73.5" customHeight="1" x14ac:dyDescent="0.25">
      <c r="A35" s="27"/>
      <c r="B35" s="47">
        <v>29</v>
      </c>
      <c r="C35" s="48" t="s">
        <v>80</v>
      </c>
      <c r="D35" s="49">
        <v>15</v>
      </c>
      <c r="E35" s="50" t="s">
        <v>36</v>
      </c>
      <c r="F35" s="51" t="s">
        <v>141</v>
      </c>
      <c r="G35" s="52">
        <f t="shared" si="3"/>
        <v>5550</v>
      </c>
      <c r="H35" s="53">
        <v>370</v>
      </c>
      <c r="I35" s="144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5.5" customHeight="1" thickBot="1" x14ac:dyDescent="0.3">
      <c r="A36" s="27"/>
      <c r="B36" s="63">
        <v>30</v>
      </c>
      <c r="C36" s="64" t="s">
        <v>139</v>
      </c>
      <c r="D36" s="65">
        <v>21</v>
      </c>
      <c r="E36" s="66" t="s">
        <v>29</v>
      </c>
      <c r="F36" s="67" t="s">
        <v>140</v>
      </c>
      <c r="G36" s="68">
        <f t="shared" si="3"/>
        <v>1470</v>
      </c>
      <c r="H36" s="69">
        <v>70</v>
      </c>
      <c r="I36" s="145"/>
      <c r="J36" s="70">
        <f t="shared" si="6"/>
        <v>0</v>
      </c>
      <c r="K36" s="71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5.5" customHeight="1" x14ac:dyDescent="0.25">
      <c r="A37" s="27"/>
      <c r="B37" s="72">
        <v>31</v>
      </c>
      <c r="C37" s="73" t="s">
        <v>160</v>
      </c>
      <c r="D37" s="74">
        <v>10</v>
      </c>
      <c r="E37" s="75" t="s">
        <v>29</v>
      </c>
      <c r="F37" s="76" t="s">
        <v>81</v>
      </c>
      <c r="G37" s="77">
        <f t="shared" si="3"/>
        <v>630</v>
      </c>
      <c r="H37" s="78">
        <v>63</v>
      </c>
      <c r="I37" s="146"/>
      <c r="J37" s="79">
        <f t="shared" si="6"/>
        <v>0</v>
      </c>
      <c r="K37" s="80" t="str">
        <f t="shared" si="7"/>
        <v xml:space="preserve"> </v>
      </c>
      <c r="L37" s="81" t="s">
        <v>27</v>
      </c>
      <c r="M37" s="81" t="s">
        <v>124</v>
      </c>
      <c r="N37" s="82"/>
      <c r="O37" s="82"/>
      <c r="P37" s="81" t="s">
        <v>127</v>
      </c>
      <c r="Q37" s="81" t="s">
        <v>128</v>
      </c>
      <c r="R37" s="83" t="s">
        <v>123</v>
      </c>
      <c r="S37" s="82"/>
      <c r="T37" s="84" t="s">
        <v>12</v>
      </c>
    </row>
    <row r="38" spans="1:20" ht="25.5" customHeight="1" x14ac:dyDescent="0.25">
      <c r="A38" s="27"/>
      <c r="B38" s="47">
        <v>32</v>
      </c>
      <c r="C38" s="48" t="s">
        <v>82</v>
      </c>
      <c r="D38" s="49">
        <v>10</v>
      </c>
      <c r="E38" s="50" t="s">
        <v>29</v>
      </c>
      <c r="F38" s="51" t="s">
        <v>83</v>
      </c>
      <c r="G38" s="52">
        <f t="shared" si="3"/>
        <v>350</v>
      </c>
      <c r="H38" s="53">
        <v>35</v>
      </c>
      <c r="I38" s="144"/>
      <c r="J38" s="54">
        <f t="shared" si="6"/>
        <v>0</v>
      </c>
      <c r="K38" s="55" t="str">
        <f t="shared" si="7"/>
        <v xml:space="preserve"> </v>
      </c>
      <c r="L38" s="85"/>
      <c r="M38" s="57"/>
      <c r="N38" s="58"/>
      <c r="O38" s="58"/>
      <c r="P38" s="86"/>
      <c r="Q38" s="86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84</v>
      </c>
      <c r="D39" s="49">
        <v>10</v>
      </c>
      <c r="E39" s="50" t="s">
        <v>29</v>
      </c>
      <c r="F39" s="51" t="s">
        <v>85</v>
      </c>
      <c r="G39" s="52">
        <f t="shared" si="3"/>
        <v>280</v>
      </c>
      <c r="H39" s="53">
        <v>28</v>
      </c>
      <c r="I39" s="144"/>
      <c r="J39" s="54">
        <f t="shared" si="6"/>
        <v>0</v>
      </c>
      <c r="K39" s="55" t="str">
        <f t="shared" si="7"/>
        <v xml:space="preserve"> </v>
      </c>
      <c r="L39" s="85"/>
      <c r="M39" s="57"/>
      <c r="N39" s="58"/>
      <c r="O39" s="58"/>
      <c r="P39" s="86"/>
      <c r="Q39" s="86"/>
      <c r="R39" s="60"/>
      <c r="S39" s="58"/>
      <c r="T39" s="57"/>
    </row>
    <row r="40" spans="1:20" ht="38.25" customHeight="1" x14ac:dyDescent="0.25">
      <c r="A40" s="27"/>
      <c r="B40" s="47">
        <v>34</v>
      </c>
      <c r="C40" s="48" t="s">
        <v>56</v>
      </c>
      <c r="D40" s="49">
        <v>10</v>
      </c>
      <c r="E40" s="50" t="s">
        <v>29</v>
      </c>
      <c r="F40" s="51" t="s">
        <v>57</v>
      </c>
      <c r="G40" s="52">
        <f t="shared" si="3"/>
        <v>110</v>
      </c>
      <c r="H40" s="53">
        <v>11</v>
      </c>
      <c r="I40" s="144"/>
      <c r="J40" s="54">
        <f t="shared" si="6"/>
        <v>0</v>
      </c>
      <c r="K40" s="55" t="str">
        <f t="shared" si="7"/>
        <v xml:space="preserve"> </v>
      </c>
      <c r="L40" s="85"/>
      <c r="M40" s="57"/>
      <c r="N40" s="58"/>
      <c r="O40" s="58"/>
      <c r="P40" s="86"/>
      <c r="Q40" s="86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86</v>
      </c>
      <c r="D41" s="49">
        <v>2</v>
      </c>
      <c r="E41" s="50" t="s">
        <v>29</v>
      </c>
      <c r="F41" s="51" t="s">
        <v>87</v>
      </c>
      <c r="G41" s="52">
        <f t="shared" si="3"/>
        <v>440</v>
      </c>
      <c r="H41" s="53">
        <v>220</v>
      </c>
      <c r="I41" s="144"/>
      <c r="J41" s="54">
        <f t="shared" si="6"/>
        <v>0</v>
      </c>
      <c r="K41" s="55" t="str">
        <f t="shared" si="7"/>
        <v xml:space="preserve"> </v>
      </c>
      <c r="L41" s="85"/>
      <c r="M41" s="57"/>
      <c r="N41" s="58"/>
      <c r="O41" s="58"/>
      <c r="P41" s="86"/>
      <c r="Q41" s="86"/>
      <c r="R41" s="60"/>
      <c r="S41" s="58"/>
      <c r="T41" s="57"/>
    </row>
    <row r="42" spans="1:20" ht="60.75" thickBot="1" x14ac:dyDescent="0.3">
      <c r="A42" s="27"/>
      <c r="B42" s="87">
        <v>36</v>
      </c>
      <c r="C42" s="88" t="s">
        <v>142</v>
      </c>
      <c r="D42" s="89">
        <v>4</v>
      </c>
      <c r="E42" s="90" t="s">
        <v>29</v>
      </c>
      <c r="F42" s="91" t="s">
        <v>88</v>
      </c>
      <c r="G42" s="92">
        <f t="shared" si="3"/>
        <v>280</v>
      </c>
      <c r="H42" s="93">
        <v>70</v>
      </c>
      <c r="I42" s="147"/>
      <c r="J42" s="94">
        <f t="shared" si="6"/>
        <v>0</v>
      </c>
      <c r="K42" s="95" t="str">
        <f t="shared" si="7"/>
        <v xml:space="preserve"> </v>
      </c>
      <c r="L42" s="96"/>
      <c r="M42" s="97"/>
      <c r="N42" s="98"/>
      <c r="O42" s="98"/>
      <c r="P42" s="99"/>
      <c r="Q42" s="99"/>
      <c r="R42" s="100"/>
      <c r="S42" s="98"/>
      <c r="T42" s="97"/>
    </row>
    <row r="43" spans="1:20" ht="25.5" customHeight="1" x14ac:dyDescent="0.25">
      <c r="A43" s="27"/>
      <c r="B43" s="72">
        <v>37</v>
      </c>
      <c r="C43" s="73" t="s">
        <v>143</v>
      </c>
      <c r="D43" s="74">
        <v>2</v>
      </c>
      <c r="E43" s="75" t="s">
        <v>29</v>
      </c>
      <c r="F43" s="76" t="s">
        <v>89</v>
      </c>
      <c r="G43" s="77">
        <f t="shared" si="3"/>
        <v>32</v>
      </c>
      <c r="H43" s="78">
        <v>16</v>
      </c>
      <c r="I43" s="146"/>
      <c r="J43" s="79">
        <f t="shared" si="6"/>
        <v>0</v>
      </c>
      <c r="K43" s="80" t="str">
        <f t="shared" si="7"/>
        <v xml:space="preserve"> </v>
      </c>
      <c r="L43" s="81" t="s">
        <v>27</v>
      </c>
      <c r="M43" s="81" t="s">
        <v>124</v>
      </c>
      <c r="N43" s="82"/>
      <c r="O43" s="82"/>
      <c r="P43" s="81" t="s">
        <v>129</v>
      </c>
      <c r="Q43" s="81" t="s">
        <v>130</v>
      </c>
      <c r="R43" s="83" t="s">
        <v>123</v>
      </c>
      <c r="S43" s="82"/>
      <c r="T43" s="84" t="s">
        <v>12</v>
      </c>
    </row>
    <row r="44" spans="1:20" ht="25.5" customHeight="1" x14ac:dyDescent="0.25">
      <c r="A44" s="27"/>
      <c r="B44" s="47">
        <v>38</v>
      </c>
      <c r="C44" s="48" t="s">
        <v>144</v>
      </c>
      <c r="D44" s="49">
        <v>2</v>
      </c>
      <c r="E44" s="50" t="s">
        <v>29</v>
      </c>
      <c r="F44" s="51" t="s">
        <v>89</v>
      </c>
      <c r="G44" s="52">
        <f t="shared" si="3"/>
        <v>40</v>
      </c>
      <c r="H44" s="53">
        <v>20</v>
      </c>
      <c r="I44" s="144"/>
      <c r="J44" s="54">
        <f t="shared" si="6"/>
        <v>0</v>
      </c>
      <c r="K44" s="55" t="str">
        <f t="shared" si="7"/>
        <v xml:space="preserve"> </v>
      </c>
      <c r="L44" s="59"/>
      <c r="M44" s="59"/>
      <c r="N44" s="58"/>
      <c r="O44" s="58"/>
      <c r="P44" s="59"/>
      <c r="Q44" s="59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145</v>
      </c>
      <c r="D45" s="49">
        <v>5</v>
      </c>
      <c r="E45" s="50" t="s">
        <v>29</v>
      </c>
      <c r="F45" s="51" t="s">
        <v>90</v>
      </c>
      <c r="G45" s="52">
        <f t="shared" si="3"/>
        <v>40</v>
      </c>
      <c r="H45" s="53">
        <v>8</v>
      </c>
      <c r="I45" s="144"/>
      <c r="J45" s="54">
        <f t="shared" si="6"/>
        <v>0</v>
      </c>
      <c r="K45" s="55" t="str">
        <f t="shared" si="7"/>
        <v xml:space="preserve"> </v>
      </c>
      <c r="L45" s="59"/>
      <c r="M45" s="59"/>
      <c r="N45" s="58"/>
      <c r="O45" s="58"/>
      <c r="P45" s="59"/>
      <c r="Q45" s="59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146</v>
      </c>
      <c r="D46" s="49">
        <v>10</v>
      </c>
      <c r="E46" s="50" t="s">
        <v>29</v>
      </c>
      <c r="F46" s="51" t="s">
        <v>34</v>
      </c>
      <c r="G46" s="52">
        <f t="shared" si="3"/>
        <v>60</v>
      </c>
      <c r="H46" s="53">
        <v>6</v>
      </c>
      <c r="I46" s="144"/>
      <c r="J46" s="54">
        <f t="shared" si="6"/>
        <v>0</v>
      </c>
      <c r="K46" s="55" t="str">
        <f t="shared" si="7"/>
        <v xml:space="preserve"> </v>
      </c>
      <c r="L46" s="59"/>
      <c r="M46" s="59"/>
      <c r="N46" s="58"/>
      <c r="O46" s="58"/>
      <c r="P46" s="59"/>
      <c r="Q46" s="59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91</v>
      </c>
      <c r="D47" s="49">
        <v>1</v>
      </c>
      <c r="E47" s="50" t="s">
        <v>36</v>
      </c>
      <c r="F47" s="51" t="s">
        <v>92</v>
      </c>
      <c r="G47" s="52">
        <f t="shared" si="3"/>
        <v>102</v>
      </c>
      <c r="H47" s="53">
        <v>102</v>
      </c>
      <c r="I47" s="144"/>
      <c r="J47" s="54">
        <f t="shared" si="6"/>
        <v>0</v>
      </c>
      <c r="K47" s="55" t="str">
        <f t="shared" si="7"/>
        <v xml:space="preserve"> </v>
      </c>
      <c r="L47" s="59"/>
      <c r="M47" s="59"/>
      <c r="N47" s="58"/>
      <c r="O47" s="58"/>
      <c r="P47" s="59"/>
      <c r="Q47" s="59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93</v>
      </c>
      <c r="D48" s="49">
        <v>1</v>
      </c>
      <c r="E48" s="50" t="s">
        <v>36</v>
      </c>
      <c r="F48" s="51" t="s">
        <v>148</v>
      </c>
      <c r="G48" s="52">
        <f t="shared" si="3"/>
        <v>35</v>
      </c>
      <c r="H48" s="53">
        <v>35</v>
      </c>
      <c r="I48" s="144"/>
      <c r="J48" s="54">
        <f t="shared" si="6"/>
        <v>0</v>
      </c>
      <c r="K48" s="55" t="str">
        <f t="shared" si="7"/>
        <v xml:space="preserve"> </v>
      </c>
      <c r="L48" s="59"/>
      <c r="M48" s="59"/>
      <c r="N48" s="58"/>
      <c r="O48" s="58"/>
      <c r="P48" s="59"/>
      <c r="Q48" s="59"/>
      <c r="R48" s="60"/>
      <c r="S48" s="58"/>
      <c r="T48" s="57"/>
    </row>
    <row r="49" spans="1:20" ht="97.5" customHeight="1" x14ac:dyDescent="0.25">
      <c r="A49" s="27"/>
      <c r="B49" s="47">
        <v>43</v>
      </c>
      <c r="C49" s="48" t="s">
        <v>94</v>
      </c>
      <c r="D49" s="49">
        <v>15</v>
      </c>
      <c r="E49" s="50" t="s">
        <v>36</v>
      </c>
      <c r="F49" s="51" t="s">
        <v>147</v>
      </c>
      <c r="G49" s="52">
        <f t="shared" si="3"/>
        <v>1875</v>
      </c>
      <c r="H49" s="53">
        <v>125</v>
      </c>
      <c r="I49" s="144"/>
      <c r="J49" s="54">
        <f t="shared" si="6"/>
        <v>0</v>
      </c>
      <c r="K49" s="55" t="str">
        <f t="shared" si="7"/>
        <v xml:space="preserve"> </v>
      </c>
      <c r="L49" s="59"/>
      <c r="M49" s="59"/>
      <c r="N49" s="58"/>
      <c r="O49" s="58"/>
      <c r="P49" s="59"/>
      <c r="Q49" s="59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95</v>
      </c>
      <c r="D50" s="49">
        <v>1</v>
      </c>
      <c r="E50" s="50" t="s">
        <v>96</v>
      </c>
      <c r="F50" s="51" t="s">
        <v>97</v>
      </c>
      <c r="G50" s="52">
        <f t="shared" si="3"/>
        <v>52</v>
      </c>
      <c r="H50" s="53">
        <v>52</v>
      </c>
      <c r="I50" s="144"/>
      <c r="J50" s="54">
        <f t="shared" si="6"/>
        <v>0</v>
      </c>
      <c r="K50" s="55" t="str">
        <f t="shared" si="7"/>
        <v xml:space="preserve"> </v>
      </c>
      <c r="L50" s="59"/>
      <c r="M50" s="59"/>
      <c r="N50" s="58"/>
      <c r="O50" s="58"/>
      <c r="P50" s="59"/>
      <c r="Q50" s="59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49</v>
      </c>
      <c r="D51" s="49">
        <v>2</v>
      </c>
      <c r="E51" s="50" t="s">
        <v>29</v>
      </c>
      <c r="F51" s="51" t="s">
        <v>50</v>
      </c>
      <c r="G51" s="52">
        <f t="shared" si="3"/>
        <v>50</v>
      </c>
      <c r="H51" s="53">
        <v>25</v>
      </c>
      <c r="I51" s="144"/>
      <c r="J51" s="54">
        <f t="shared" si="6"/>
        <v>0</v>
      </c>
      <c r="K51" s="55" t="str">
        <f t="shared" si="7"/>
        <v xml:space="preserve"> </v>
      </c>
      <c r="L51" s="59"/>
      <c r="M51" s="59"/>
      <c r="N51" s="58"/>
      <c r="O51" s="58"/>
      <c r="P51" s="59"/>
      <c r="Q51" s="59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51</v>
      </c>
      <c r="D52" s="49">
        <v>2</v>
      </c>
      <c r="E52" s="50" t="s">
        <v>29</v>
      </c>
      <c r="F52" s="51" t="s">
        <v>50</v>
      </c>
      <c r="G52" s="52">
        <f t="shared" si="3"/>
        <v>60</v>
      </c>
      <c r="H52" s="53">
        <v>30</v>
      </c>
      <c r="I52" s="144"/>
      <c r="J52" s="54">
        <f t="shared" si="6"/>
        <v>0</v>
      </c>
      <c r="K52" s="55" t="str">
        <f t="shared" si="7"/>
        <v xml:space="preserve"> </v>
      </c>
      <c r="L52" s="59"/>
      <c r="M52" s="59"/>
      <c r="N52" s="58"/>
      <c r="O52" s="58"/>
      <c r="P52" s="59"/>
      <c r="Q52" s="59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98</v>
      </c>
      <c r="D53" s="49">
        <v>1</v>
      </c>
      <c r="E53" s="50" t="s">
        <v>29</v>
      </c>
      <c r="F53" s="51" t="s">
        <v>99</v>
      </c>
      <c r="G53" s="52">
        <f t="shared" si="3"/>
        <v>20</v>
      </c>
      <c r="H53" s="53">
        <v>20</v>
      </c>
      <c r="I53" s="144"/>
      <c r="J53" s="54">
        <f t="shared" si="6"/>
        <v>0</v>
      </c>
      <c r="K53" s="55" t="str">
        <f t="shared" si="7"/>
        <v xml:space="preserve"> </v>
      </c>
      <c r="L53" s="59"/>
      <c r="M53" s="59"/>
      <c r="N53" s="58"/>
      <c r="O53" s="58"/>
      <c r="P53" s="59"/>
      <c r="Q53" s="59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100</v>
      </c>
      <c r="D54" s="49">
        <v>1</v>
      </c>
      <c r="E54" s="50" t="s">
        <v>29</v>
      </c>
      <c r="F54" s="51" t="s">
        <v>83</v>
      </c>
      <c r="G54" s="52">
        <f t="shared" si="3"/>
        <v>27</v>
      </c>
      <c r="H54" s="53">
        <v>27</v>
      </c>
      <c r="I54" s="144"/>
      <c r="J54" s="54">
        <f t="shared" si="6"/>
        <v>0</v>
      </c>
      <c r="K54" s="55" t="str">
        <f t="shared" si="7"/>
        <v xml:space="preserve"> </v>
      </c>
      <c r="L54" s="59"/>
      <c r="M54" s="59"/>
      <c r="N54" s="58"/>
      <c r="O54" s="58"/>
      <c r="P54" s="59"/>
      <c r="Q54" s="59"/>
      <c r="R54" s="60"/>
      <c r="S54" s="58"/>
      <c r="T54" s="57"/>
    </row>
    <row r="55" spans="1:20" ht="43.5" customHeight="1" x14ac:dyDescent="0.25">
      <c r="A55" s="27"/>
      <c r="B55" s="47">
        <v>49</v>
      </c>
      <c r="C55" s="48" t="s">
        <v>101</v>
      </c>
      <c r="D55" s="49">
        <v>2</v>
      </c>
      <c r="E55" s="50" t="s">
        <v>29</v>
      </c>
      <c r="F55" s="51" t="s">
        <v>102</v>
      </c>
      <c r="G55" s="52">
        <f t="shared" si="3"/>
        <v>18</v>
      </c>
      <c r="H55" s="53">
        <v>9</v>
      </c>
      <c r="I55" s="144"/>
      <c r="J55" s="54">
        <f t="shared" si="6"/>
        <v>0</v>
      </c>
      <c r="K55" s="55" t="str">
        <f t="shared" si="7"/>
        <v xml:space="preserve"> </v>
      </c>
      <c r="L55" s="59"/>
      <c r="M55" s="59"/>
      <c r="N55" s="58"/>
      <c r="O55" s="58"/>
      <c r="P55" s="59"/>
      <c r="Q55" s="59"/>
      <c r="R55" s="60"/>
      <c r="S55" s="58"/>
      <c r="T55" s="57"/>
    </row>
    <row r="56" spans="1:20" ht="39" customHeight="1" x14ac:dyDescent="0.25">
      <c r="A56" s="27"/>
      <c r="B56" s="47">
        <v>50</v>
      </c>
      <c r="C56" s="48" t="s">
        <v>56</v>
      </c>
      <c r="D56" s="49">
        <v>8</v>
      </c>
      <c r="E56" s="50" t="s">
        <v>29</v>
      </c>
      <c r="F56" s="51" t="s">
        <v>57</v>
      </c>
      <c r="G56" s="52">
        <f t="shared" si="3"/>
        <v>88</v>
      </c>
      <c r="H56" s="53">
        <v>11</v>
      </c>
      <c r="I56" s="144"/>
      <c r="J56" s="54">
        <f t="shared" si="6"/>
        <v>0</v>
      </c>
      <c r="K56" s="55" t="str">
        <f t="shared" si="7"/>
        <v xml:space="preserve"> </v>
      </c>
      <c r="L56" s="59"/>
      <c r="M56" s="59"/>
      <c r="N56" s="58"/>
      <c r="O56" s="58"/>
      <c r="P56" s="59"/>
      <c r="Q56" s="59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161</v>
      </c>
      <c r="D57" s="49">
        <v>4</v>
      </c>
      <c r="E57" s="50" t="s">
        <v>29</v>
      </c>
      <c r="F57" s="51" t="s">
        <v>103</v>
      </c>
      <c r="G57" s="52">
        <f t="shared" si="3"/>
        <v>60</v>
      </c>
      <c r="H57" s="53">
        <v>15</v>
      </c>
      <c r="I57" s="144"/>
      <c r="J57" s="54">
        <f t="shared" si="6"/>
        <v>0</v>
      </c>
      <c r="K57" s="55" t="str">
        <f t="shared" si="7"/>
        <v xml:space="preserve"> </v>
      </c>
      <c r="L57" s="59"/>
      <c r="M57" s="59"/>
      <c r="N57" s="58"/>
      <c r="O57" s="58"/>
      <c r="P57" s="59"/>
      <c r="Q57" s="59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104</v>
      </c>
      <c r="D58" s="49">
        <v>2</v>
      </c>
      <c r="E58" s="50" t="s">
        <v>29</v>
      </c>
      <c r="F58" s="51" t="s">
        <v>105</v>
      </c>
      <c r="G58" s="52">
        <f t="shared" si="3"/>
        <v>30</v>
      </c>
      <c r="H58" s="53">
        <v>15</v>
      </c>
      <c r="I58" s="144"/>
      <c r="J58" s="54">
        <f t="shared" si="6"/>
        <v>0</v>
      </c>
      <c r="K58" s="55" t="str">
        <f t="shared" si="7"/>
        <v xml:space="preserve"> </v>
      </c>
      <c r="L58" s="59"/>
      <c r="M58" s="59"/>
      <c r="N58" s="58"/>
      <c r="O58" s="58"/>
      <c r="P58" s="59"/>
      <c r="Q58" s="59"/>
      <c r="R58" s="60"/>
      <c r="S58" s="58"/>
      <c r="T58" s="57"/>
    </row>
    <row r="59" spans="1:20" ht="35.25" customHeight="1" x14ac:dyDescent="0.25">
      <c r="A59" s="27"/>
      <c r="B59" s="47">
        <v>53</v>
      </c>
      <c r="C59" s="48" t="s">
        <v>106</v>
      </c>
      <c r="D59" s="49">
        <v>1</v>
      </c>
      <c r="E59" s="50" t="s">
        <v>59</v>
      </c>
      <c r="F59" s="51" t="s">
        <v>107</v>
      </c>
      <c r="G59" s="52">
        <f t="shared" si="3"/>
        <v>130</v>
      </c>
      <c r="H59" s="53">
        <v>130</v>
      </c>
      <c r="I59" s="144"/>
      <c r="J59" s="54">
        <f t="shared" si="6"/>
        <v>0</v>
      </c>
      <c r="K59" s="55" t="str">
        <f t="shared" si="7"/>
        <v xml:space="preserve"> </v>
      </c>
      <c r="L59" s="59"/>
      <c r="M59" s="59"/>
      <c r="N59" s="58"/>
      <c r="O59" s="58"/>
      <c r="P59" s="59"/>
      <c r="Q59" s="59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70</v>
      </c>
      <c r="D60" s="49">
        <v>1</v>
      </c>
      <c r="E60" s="50" t="s">
        <v>29</v>
      </c>
      <c r="F60" s="51" t="s">
        <v>71</v>
      </c>
      <c r="G60" s="52">
        <f t="shared" si="3"/>
        <v>180</v>
      </c>
      <c r="H60" s="53">
        <v>180</v>
      </c>
      <c r="I60" s="144"/>
      <c r="J60" s="54">
        <f t="shared" si="6"/>
        <v>0</v>
      </c>
      <c r="K60" s="55" t="str">
        <f t="shared" si="7"/>
        <v xml:space="preserve"> </v>
      </c>
      <c r="L60" s="59"/>
      <c r="M60" s="59"/>
      <c r="N60" s="58"/>
      <c r="O60" s="58"/>
      <c r="P60" s="59"/>
      <c r="Q60" s="59"/>
      <c r="R60" s="60"/>
      <c r="S60" s="58"/>
      <c r="T60" s="57"/>
    </row>
    <row r="61" spans="1:20" ht="38.25" customHeight="1" x14ac:dyDescent="0.25">
      <c r="A61" s="27"/>
      <c r="B61" s="47">
        <v>55</v>
      </c>
      <c r="C61" s="48" t="s">
        <v>76</v>
      </c>
      <c r="D61" s="49">
        <v>2</v>
      </c>
      <c r="E61" s="50" t="s">
        <v>29</v>
      </c>
      <c r="F61" s="51" t="s">
        <v>77</v>
      </c>
      <c r="G61" s="52">
        <f t="shared" si="3"/>
        <v>90</v>
      </c>
      <c r="H61" s="53">
        <v>45</v>
      </c>
      <c r="I61" s="144"/>
      <c r="J61" s="54">
        <f t="shared" si="6"/>
        <v>0</v>
      </c>
      <c r="K61" s="55" t="str">
        <f t="shared" si="7"/>
        <v xml:space="preserve"> </v>
      </c>
      <c r="L61" s="59"/>
      <c r="M61" s="59"/>
      <c r="N61" s="58"/>
      <c r="O61" s="58"/>
      <c r="P61" s="59"/>
      <c r="Q61" s="59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108</v>
      </c>
      <c r="D62" s="49">
        <v>1</v>
      </c>
      <c r="E62" s="50" t="s">
        <v>36</v>
      </c>
      <c r="F62" s="51" t="s">
        <v>109</v>
      </c>
      <c r="G62" s="52">
        <f t="shared" si="3"/>
        <v>20</v>
      </c>
      <c r="H62" s="53">
        <v>20</v>
      </c>
      <c r="I62" s="144"/>
      <c r="J62" s="54">
        <f t="shared" si="6"/>
        <v>0</v>
      </c>
      <c r="K62" s="55" t="str">
        <f t="shared" si="7"/>
        <v xml:space="preserve"> </v>
      </c>
      <c r="L62" s="59"/>
      <c r="M62" s="59"/>
      <c r="N62" s="58"/>
      <c r="O62" s="58"/>
      <c r="P62" s="59"/>
      <c r="Q62" s="59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110</v>
      </c>
      <c r="D63" s="49">
        <v>1</v>
      </c>
      <c r="E63" s="50" t="s">
        <v>36</v>
      </c>
      <c r="F63" s="51" t="s">
        <v>109</v>
      </c>
      <c r="G63" s="52">
        <f t="shared" si="3"/>
        <v>39</v>
      </c>
      <c r="H63" s="53">
        <v>39</v>
      </c>
      <c r="I63" s="144"/>
      <c r="J63" s="54">
        <f t="shared" si="6"/>
        <v>0</v>
      </c>
      <c r="K63" s="55" t="str">
        <f t="shared" si="7"/>
        <v xml:space="preserve"> </v>
      </c>
      <c r="L63" s="59"/>
      <c r="M63" s="59"/>
      <c r="N63" s="58"/>
      <c r="O63" s="58"/>
      <c r="P63" s="59"/>
      <c r="Q63" s="59"/>
      <c r="R63" s="60"/>
      <c r="S63" s="58"/>
      <c r="T63" s="57"/>
    </row>
    <row r="64" spans="1:20" ht="25.5" customHeight="1" x14ac:dyDescent="0.25">
      <c r="A64" s="27"/>
      <c r="B64" s="47">
        <v>58</v>
      </c>
      <c r="C64" s="48" t="s">
        <v>111</v>
      </c>
      <c r="D64" s="49">
        <v>2</v>
      </c>
      <c r="E64" s="50" t="s">
        <v>29</v>
      </c>
      <c r="F64" s="51" t="s">
        <v>112</v>
      </c>
      <c r="G64" s="52">
        <f t="shared" si="3"/>
        <v>34</v>
      </c>
      <c r="H64" s="53">
        <v>17</v>
      </c>
      <c r="I64" s="144"/>
      <c r="J64" s="54">
        <f t="shared" si="6"/>
        <v>0</v>
      </c>
      <c r="K64" s="55" t="str">
        <f t="shared" si="7"/>
        <v xml:space="preserve"> </v>
      </c>
      <c r="L64" s="59"/>
      <c r="M64" s="59"/>
      <c r="N64" s="58"/>
      <c r="O64" s="58"/>
      <c r="P64" s="59"/>
      <c r="Q64" s="59"/>
      <c r="R64" s="60"/>
      <c r="S64" s="58"/>
      <c r="T64" s="57"/>
    </row>
    <row r="65" spans="1:20" ht="25.5" customHeight="1" x14ac:dyDescent="0.25">
      <c r="A65" s="27"/>
      <c r="B65" s="47">
        <v>59</v>
      </c>
      <c r="C65" s="48" t="s">
        <v>113</v>
      </c>
      <c r="D65" s="49">
        <v>7</v>
      </c>
      <c r="E65" s="50" t="s">
        <v>29</v>
      </c>
      <c r="F65" s="51" t="s">
        <v>149</v>
      </c>
      <c r="G65" s="52">
        <f t="shared" si="3"/>
        <v>245</v>
      </c>
      <c r="H65" s="53">
        <v>35</v>
      </c>
      <c r="I65" s="144"/>
      <c r="J65" s="54">
        <f t="shared" si="6"/>
        <v>0</v>
      </c>
      <c r="K65" s="55" t="str">
        <f t="shared" si="7"/>
        <v xml:space="preserve"> </v>
      </c>
      <c r="L65" s="59"/>
      <c r="M65" s="59"/>
      <c r="N65" s="58"/>
      <c r="O65" s="58"/>
      <c r="P65" s="59"/>
      <c r="Q65" s="59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113</v>
      </c>
      <c r="D66" s="49">
        <v>7</v>
      </c>
      <c r="E66" s="50" t="s">
        <v>29</v>
      </c>
      <c r="F66" s="62" t="s">
        <v>156</v>
      </c>
      <c r="G66" s="52">
        <f t="shared" si="3"/>
        <v>245</v>
      </c>
      <c r="H66" s="53">
        <v>35</v>
      </c>
      <c r="I66" s="144"/>
      <c r="J66" s="54">
        <f t="shared" si="6"/>
        <v>0</v>
      </c>
      <c r="K66" s="55" t="str">
        <f t="shared" si="7"/>
        <v xml:space="preserve"> </v>
      </c>
      <c r="L66" s="59"/>
      <c r="M66" s="59"/>
      <c r="N66" s="58"/>
      <c r="O66" s="58"/>
      <c r="P66" s="59"/>
      <c r="Q66" s="59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113</v>
      </c>
      <c r="D67" s="49">
        <v>7</v>
      </c>
      <c r="E67" s="50" t="s">
        <v>29</v>
      </c>
      <c r="F67" s="62" t="s">
        <v>157</v>
      </c>
      <c r="G67" s="52">
        <f t="shared" si="3"/>
        <v>245</v>
      </c>
      <c r="H67" s="53">
        <v>35</v>
      </c>
      <c r="I67" s="144"/>
      <c r="J67" s="54">
        <f t="shared" si="6"/>
        <v>0</v>
      </c>
      <c r="K67" s="55" t="str">
        <f t="shared" si="7"/>
        <v xml:space="preserve"> </v>
      </c>
      <c r="L67" s="59"/>
      <c r="M67" s="59"/>
      <c r="N67" s="58"/>
      <c r="O67" s="58"/>
      <c r="P67" s="59"/>
      <c r="Q67" s="59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113</v>
      </c>
      <c r="D68" s="49">
        <v>7</v>
      </c>
      <c r="E68" s="50" t="s">
        <v>29</v>
      </c>
      <c r="F68" s="62" t="s">
        <v>158</v>
      </c>
      <c r="G68" s="52">
        <f t="shared" si="3"/>
        <v>245</v>
      </c>
      <c r="H68" s="53">
        <v>35</v>
      </c>
      <c r="I68" s="144"/>
      <c r="J68" s="54">
        <f t="shared" si="6"/>
        <v>0</v>
      </c>
      <c r="K68" s="55" t="str">
        <f t="shared" si="7"/>
        <v xml:space="preserve"> </v>
      </c>
      <c r="L68" s="59"/>
      <c r="M68" s="59"/>
      <c r="N68" s="58"/>
      <c r="O68" s="58"/>
      <c r="P68" s="59"/>
      <c r="Q68" s="59"/>
      <c r="R68" s="60"/>
      <c r="S68" s="58"/>
      <c r="T68" s="57"/>
    </row>
    <row r="69" spans="1:20" ht="25.5" customHeight="1" x14ac:dyDescent="0.25">
      <c r="A69" s="27"/>
      <c r="B69" s="47">
        <v>63</v>
      </c>
      <c r="C69" s="48" t="s">
        <v>114</v>
      </c>
      <c r="D69" s="49">
        <v>7</v>
      </c>
      <c r="E69" s="50" t="s">
        <v>29</v>
      </c>
      <c r="F69" s="51" t="s">
        <v>150</v>
      </c>
      <c r="G69" s="52">
        <f t="shared" si="3"/>
        <v>168</v>
      </c>
      <c r="H69" s="53">
        <v>24</v>
      </c>
      <c r="I69" s="144"/>
      <c r="J69" s="54">
        <f t="shared" si="6"/>
        <v>0</v>
      </c>
      <c r="K69" s="55" t="str">
        <f t="shared" si="7"/>
        <v xml:space="preserve"> </v>
      </c>
      <c r="L69" s="59"/>
      <c r="M69" s="59"/>
      <c r="N69" s="58"/>
      <c r="O69" s="58"/>
      <c r="P69" s="59"/>
      <c r="Q69" s="59"/>
      <c r="R69" s="60"/>
      <c r="S69" s="58"/>
      <c r="T69" s="57"/>
    </row>
    <row r="70" spans="1:20" ht="25.5" customHeight="1" x14ac:dyDescent="0.25">
      <c r="A70" s="27"/>
      <c r="B70" s="47">
        <v>64</v>
      </c>
      <c r="C70" s="48" t="s">
        <v>114</v>
      </c>
      <c r="D70" s="49">
        <v>7</v>
      </c>
      <c r="E70" s="50" t="s">
        <v>29</v>
      </c>
      <c r="F70" s="51" t="s">
        <v>151</v>
      </c>
      <c r="G70" s="52">
        <f t="shared" si="3"/>
        <v>168</v>
      </c>
      <c r="H70" s="53">
        <v>24</v>
      </c>
      <c r="I70" s="144"/>
      <c r="J70" s="54">
        <f t="shared" si="6"/>
        <v>0</v>
      </c>
      <c r="K70" s="55" t="str">
        <f t="shared" si="7"/>
        <v xml:space="preserve"> </v>
      </c>
      <c r="L70" s="59"/>
      <c r="M70" s="59"/>
      <c r="N70" s="58"/>
      <c r="O70" s="58"/>
      <c r="P70" s="59"/>
      <c r="Q70" s="59"/>
      <c r="R70" s="60"/>
      <c r="S70" s="58"/>
      <c r="T70" s="57"/>
    </row>
    <row r="71" spans="1:20" ht="25.5" customHeight="1" x14ac:dyDescent="0.25">
      <c r="A71" s="27"/>
      <c r="B71" s="47">
        <v>65</v>
      </c>
      <c r="C71" s="48" t="s">
        <v>114</v>
      </c>
      <c r="D71" s="49">
        <v>7</v>
      </c>
      <c r="E71" s="50" t="s">
        <v>29</v>
      </c>
      <c r="F71" s="51" t="s">
        <v>152</v>
      </c>
      <c r="G71" s="52">
        <f t="shared" si="3"/>
        <v>168</v>
      </c>
      <c r="H71" s="53">
        <v>24</v>
      </c>
      <c r="I71" s="144"/>
      <c r="J71" s="54">
        <f t="shared" si="6"/>
        <v>0</v>
      </c>
      <c r="K71" s="55" t="str">
        <f t="shared" si="7"/>
        <v xml:space="preserve"> </v>
      </c>
      <c r="L71" s="59"/>
      <c r="M71" s="59"/>
      <c r="N71" s="58"/>
      <c r="O71" s="58"/>
      <c r="P71" s="59"/>
      <c r="Q71" s="59"/>
      <c r="R71" s="60"/>
      <c r="S71" s="58"/>
      <c r="T71" s="57"/>
    </row>
    <row r="72" spans="1:20" ht="25.5" customHeight="1" thickBot="1" x14ac:dyDescent="0.3">
      <c r="A72" s="27"/>
      <c r="B72" s="87">
        <v>66</v>
      </c>
      <c r="C72" s="88" t="s">
        <v>114</v>
      </c>
      <c r="D72" s="89">
        <v>7</v>
      </c>
      <c r="E72" s="90" t="s">
        <v>29</v>
      </c>
      <c r="F72" s="91" t="s">
        <v>153</v>
      </c>
      <c r="G72" s="92">
        <f t="shared" si="3"/>
        <v>168</v>
      </c>
      <c r="H72" s="93">
        <v>24</v>
      </c>
      <c r="I72" s="147"/>
      <c r="J72" s="94">
        <f t="shared" ref="J72:J75" si="8">D72*I72</f>
        <v>0</v>
      </c>
      <c r="K72" s="95" t="str">
        <f t="shared" ref="K72:K75" si="9">IF(ISNUMBER(I72), IF(I72&gt;H72,"NEVYHOVUJE","VYHOVUJE")," ")</f>
        <v xml:space="preserve"> </v>
      </c>
      <c r="L72" s="101"/>
      <c r="M72" s="101"/>
      <c r="N72" s="98"/>
      <c r="O72" s="98"/>
      <c r="P72" s="101"/>
      <c r="Q72" s="101"/>
      <c r="R72" s="100"/>
      <c r="S72" s="98"/>
      <c r="T72" s="97"/>
    </row>
    <row r="73" spans="1:20" ht="25.5" customHeight="1" x14ac:dyDescent="0.25">
      <c r="A73" s="27"/>
      <c r="B73" s="102">
        <v>67</v>
      </c>
      <c r="C73" s="103" t="s">
        <v>115</v>
      </c>
      <c r="D73" s="104">
        <v>2</v>
      </c>
      <c r="E73" s="105" t="s">
        <v>29</v>
      </c>
      <c r="F73" s="106" t="s">
        <v>116</v>
      </c>
      <c r="G73" s="107">
        <f t="shared" si="3"/>
        <v>60</v>
      </c>
      <c r="H73" s="108">
        <v>30</v>
      </c>
      <c r="I73" s="148"/>
      <c r="J73" s="109">
        <f t="shared" si="8"/>
        <v>0</v>
      </c>
      <c r="K73" s="110" t="str">
        <f t="shared" si="9"/>
        <v xml:space="preserve"> </v>
      </c>
      <c r="L73" s="111" t="s">
        <v>27</v>
      </c>
      <c r="M73" s="111" t="s">
        <v>124</v>
      </c>
      <c r="N73" s="58"/>
      <c r="O73" s="58"/>
      <c r="P73" s="111" t="s">
        <v>131</v>
      </c>
      <c r="Q73" s="111" t="s">
        <v>132</v>
      </c>
      <c r="R73" s="60" t="s">
        <v>123</v>
      </c>
      <c r="S73" s="58"/>
      <c r="T73" s="57" t="s">
        <v>12</v>
      </c>
    </row>
    <row r="74" spans="1:20" ht="91.5" customHeight="1" x14ac:dyDescent="0.25">
      <c r="A74" s="27"/>
      <c r="B74" s="47">
        <v>68</v>
      </c>
      <c r="C74" s="48" t="s">
        <v>94</v>
      </c>
      <c r="D74" s="49">
        <v>70</v>
      </c>
      <c r="E74" s="50" t="s">
        <v>36</v>
      </c>
      <c r="F74" s="51" t="s">
        <v>147</v>
      </c>
      <c r="G74" s="52">
        <f t="shared" si="3"/>
        <v>8750</v>
      </c>
      <c r="H74" s="53">
        <v>125</v>
      </c>
      <c r="I74" s="144"/>
      <c r="J74" s="54">
        <f t="shared" si="8"/>
        <v>0</v>
      </c>
      <c r="K74" s="55" t="str">
        <f t="shared" si="9"/>
        <v xml:space="preserve"> </v>
      </c>
      <c r="L74" s="59"/>
      <c r="M74" s="59"/>
      <c r="N74" s="58"/>
      <c r="O74" s="58"/>
      <c r="P74" s="112"/>
      <c r="Q74" s="112"/>
      <c r="R74" s="60"/>
      <c r="S74" s="58"/>
      <c r="T74" s="57"/>
    </row>
    <row r="75" spans="1:20" ht="25.5" customHeight="1" x14ac:dyDescent="0.25">
      <c r="A75" s="27"/>
      <c r="B75" s="47">
        <v>69</v>
      </c>
      <c r="C75" s="48" t="s">
        <v>117</v>
      </c>
      <c r="D75" s="49">
        <v>1</v>
      </c>
      <c r="E75" s="50" t="s">
        <v>36</v>
      </c>
      <c r="F75" s="51" t="s">
        <v>118</v>
      </c>
      <c r="G75" s="52">
        <f t="shared" si="3"/>
        <v>53</v>
      </c>
      <c r="H75" s="53">
        <v>53</v>
      </c>
      <c r="I75" s="144"/>
      <c r="J75" s="54">
        <f t="shared" si="8"/>
        <v>0</v>
      </c>
      <c r="K75" s="55" t="str">
        <f t="shared" si="9"/>
        <v xml:space="preserve"> </v>
      </c>
      <c r="L75" s="59"/>
      <c r="M75" s="59"/>
      <c r="N75" s="58"/>
      <c r="O75" s="58"/>
      <c r="P75" s="112"/>
      <c r="Q75" s="112"/>
      <c r="R75" s="60"/>
      <c r="S75" s="58"/>
      <c r="T75" s="57"/>
    </row>
    <row r="76" spans="1:20" ht="59.25" customHeight="1" x14ac:dyDescent="0.25">
      <c r="A76" s="27"/>
      <c r="B76" s="47">
        <v>70</v>
      </c>
      <c r="C76" s="48" t="s">
        <v>47</v>
      </c>
      <c r="D76" s="49">
        <v>10</v>
      </c>
      <c r="E76" s="50" t="s">
        <v>29</v>
      </c>
      <c r="F76" s="113" t="s">
        <v>155</v>
      </c>
      <c r="G76" s="52">
        <f t="shared" si="3"/>
        <v>35</v>
      </c>
      <c r="H76" s="53">
        <v>3.5</v>
      </c>
      <c r="I76" s="144"/>
      <c r="J76" s="54">
        <f t="shared" ref="J76:J81" si="10">D76*I76</f>
        <v>0</v>
      </c>
      <c r="K76" s="55" t="str">
        <f t="shared" ref="K76:K81" si="11">IF(ISNUMBER(I76), IF(I76&gt;H76,"NEVYHOVUJE","VYHOVUJE")," ")</f>
        <v xml:space="preserve"> </v>
      </c>
      <c r="L76" s="59"/>
      <c r="M76" s="59"/>
      <c r="N76" s="58"/>
      <c r="O76" s="58"/>
      <c r="P76" s="112"/>
      <c r="Q76" s="112"/>
      <c r="R76" s="60"/>
      <c r="S76" s="58"/>
      <c r="T76" s="57"/>
    </row>
    <row r="77" spans="1:20" ht="25.5" customHeight="1" x14ac:dyDescent="0.25">
      <c r="A77" s="27"/>
      <c r="B77" s="47">
        <v>71</v>
      </c>
      <c r="C77" s="48" t="s">
        <v>119</v>
      </c>
      <c r="D77" s="49">
        <v>20</v>
      </c>
      <c r="E77" s="50" t="s">
        <v>29</v>
      </c>
      <c r="F77" s="51" t="s">
        <v>120</v>
      </c>
      <c r="G77" s="52">
        <f t="shared" si="3"/>
        <v>160</v>
      </c>
      <c r="H77" s="53">
        <v>8</v>
      </c>
      <c r="I77" s="144"/>
      <c r="J77" s="54">
        <f t="shared" si="10"/>
        <v>0</v>
      </c>
      <c r="K77" s="55" t="str">
        <f t="shared" si="11"/>
        <v xml:space="preserve"> </v>
      </c>
      <c r="L77" s="59"/>
      <c r="M77" s="59"/>
      <c r="N77" s="58"/>
      <c r="O77" s="58"/>
      <c r="P77" s="112"/>
      <c r="Q77" s="112"/>
      <c r="R77" s="60"/>
      <c r="S77" s="58"/>
      <c r="T77" s="57"/>
    </row>
    <row r="78" spans="1:20" ht="25.5" customHeight="1" x14ac:dyDescent="0.25">
      <c r="A78" s="27"/>
      <c r="B78" s="47">
        <v>72</v>
      </c>
      <c r="C78" s="48" t="s">
        <v>154</v>
      </c>
      <c r="D78" s="49">
        <v>12</v>
      </c>
      <c r="E78" s="50" t="s">
        <v>29</v>
      </c>
      <c r="F78" s="51" t="s">
        <v>103</v>
      </c>
      <c r="G78" s="52">
        <f t="shared" si="3"/>
        <v>180</v>
      </c>
      <c r="H78" s="53">
        <v>15</v>
      </c>
      <c r="I78" s="144"/>
      <c r="J78" s="54">
        <f t="shared" si="10"/>
        <v>0</v>
      </c>
      <c r="K78" s="55" t="str">
        <f t="shared" si="11"/>
        <v xml:space="preserve"> </v>
      </c>
      <c r="L78" s="59"/>
      <c r="M78" s="59"/>
      <c r="N78" s="58"/>
      <c r="O78" s="58"/>
      <c r="P78" s="112"/>
      <c r="Q78" s="112"/>
      <c r="R78" s="60"/>
      <c r="S78" s="58"/>
      <c r="T78" s="57"/>
    </row>
    <row r="79" spans="1:20" ht="25.5" customHeight="1" x14ac:dyDescent="0.25">
      <c r="A79" s="27"/>
      <c r="B79" s="47">
        <v>73</v>
      </c>
      <c r="C79" s="48" t="s">
        <v>121</v>
      </c>
      <c r="D79" s="49">
        <v>1</v>
      </c>
      <c r="E79" s="50" t="s">
        <v>59</v>
      </c>
      <c r="F79" s="51" t="s">
        <v>122</v>
      </c>
      <c r="G79" s="52">
        <f t="shared" si="3"/>
        <v>75</v>
      </c>
      <c r="H79" s="53">
        <v>75</v>
      </c>
      <c r="I79" s="144"/>
      <c r="J79" s="54">
        <f t="shared" si="10"/>
        <v>0</v>
      </c>
      <c r="K79" s="55" t="str">
        <f t="shared" si="11"/>
        <v xml:space="preserve"> </v>
      </c>
      <c r="L79" s="59"/>
      <c r="M79" s="59"/>
      <c r="N79" s="58"/>
      <c r="O79" s="58"/>
      <c r="P79" s="112"/>
      <c r="Q79" s="112"/>
      <c r="R79" s="60"/>
      <c r="S79" s="58"/>
      <c r="T79" s="57"/>
    </row>
    <row r="80" spans="1:20" ht="25.5" customHeight="1" x14ac:dyDescent="0.25">
      <c r="A80" s="27"/>
      <c r="B80" s="47">
        <v>74</v>
      </c>
      <c r="C80" s="48" t="s">
        <v>70</v>
      </c>
      <c r="D80" s="49">
        <v>1</v>
      </c>
      <c r="E80" s="50" t="s">
        <v>29</v>
      </c>
      <c r="F80" s="51" t="s">
        <v>71</v>
      </c>
      <c r="G80" s="52">
        <f t="shared" si="3"/>
        <v>180</v>
      </c>
      <c r="H80" s="53">
        <v>180</v>
      </c>
      <c r="I80" s="144"/>
      <c r="J80" s="54">
        <f t="shared" si="10"/>
        <v>0</v>
      </c>
      <c r="K80" s="55" t="str">
        <f t="shared" si="11"/>
        <v xml:space="preserve"> </v>
      </c>
      <c r="L80" s="59"/>
      <c r="M80" s="59"/>
      <c r="N80" s="58"/>
      <c r="O80" s="58"/>
      <c r="P80" s="112"/>
      <c r="Q80" s="112"/>
      <c r="R80" s="60"/>
      <c r="S80" s="58"/>
      <c r="T80" s="57"/>
    </row>
    <row r="81" spans="1:20" ht="25.5" customHeight="1" thickBot="1" x14ac:dyDescent="0.3">
      <c r="A81" s="27"/>
      <c r="B81" s="114">
        <v>75</v>
      </c>
      <c r="C81" s="115" t="s">
        <v>78</v>
      </c>
      <c r="D81" s="116">
        <v>1</v>
      </c>
      <c r="E81" s="117" t="s">
        <v>29</v>
      </c>
      <c r="F81" s="118" t="s">
        <v>79</v>
      </c>
      <c r="G81" s="119">
        <f t="shared" si="3"/>
        <v>33</v>
      </c>
      <c r="H81" s="120">
        <v>33</v>
      </c>
      <c r="I81" s="149"/>
      <c r="J81" s="121">
        <f t="shared" si="10"/>
        <v>0</v>
      </c>
      <c r="K81" s="122" t="str">
        <f t="shared" si="11"/>
        <v xml:space="preserve"> </v>
      </c>
      <c r="L81" s="123"/>
      <c r="M81" s="123"/>
      <c r="N81" s="124"/>
      <c r="O81" s="124"/>
      <c r="P81" s="125"/>
      <c r="Q81" s="125"/>
      <c r="R81" s="126"/>
      <c r="S81" s="124"/>
      <c r="T81" s="127"/>
    </row>
    <row r="82" spans="1:20" ht="16.5" thickTop="1" thickBot="1" x14ac:dyDescent="0.3">
      <c r="C82" s="1"/>
      <c r="D82" s="1"/>
      <c r="E82" s="1"/>
      <c r="F82" s="1"/>
      <c r="G82" s="1"/>
      <c r="J82" s="128"/>
    </row>
    <row r="83" spans="1:20" ht="60.75" customHeight="1" thickTop="1" thickBot="1" x14ac:dyDescent="0.3">
      <c r="B83" s="129" t="s">
        <v>9</v>
      </c>
      <c r="C83" s="129"/>
      <c r="D83" s="129"/>
      <c r="E83" s="129"/>
      <c r="F83" s="129"/>
      <c r="G83" s="130"/>
      <c r="H83" s="131" t="s">
        <v>10</v>
      </c>
      <c r="I83" s="132" t="s">
        <v>11</v>
      </c>
      <c r="J83" s="133"/>
      <c r="K83" s="134"/>
      <c r="S83" s="24"/>
      <c r="T83" s="135"/>
    </row>
    <row r="84" spans="1:20" ht="33" customHeight="1" thickTop="1" thickBot="1" x14ac:dyDescent="0.3">
      <c r="B84" s="136" t="s">
        <v>26</v>
      </c>
      <c r="C84" s="136"/>
      <c r="D84" s="136"/>
      <c r="E84" s="136"/>
      <c r="F84" s="136"/>
      <c r="G84" s="137"/>
      <c r="H84" s="138">
        <f>SUM(G7:G81)</f>
        <v>55971</v>
      </c>
      <c r="I84" s="139">
        <f>SUM(J7:J81)</f>
        <v>0</v>
      </c>
      <c r="J84" s="140"/>
      <c r="K84" s="141"/>
    </row>
    <row r="85" spans="1:20" ht="14.25" customHeight="1" thickTop="1" x14ac:dyDescent="0.25"/>
    <row r="86" spans="1:20" ht="14.25" customHeight="1" x14ac:dyDescent="0.25"/>
    <row r="87" spans="1:20" ht="14.25" customHeight="1" x14ac:dyDescent="0.25"/>
    <row r="88" spans="1:20" ht="14.25" customHeight="1" x14ac:dyDescent="0.25"/>
    <row r="89" spans="1:20" ht="14.25" customHeight="1" x14ac:dyDescent="0.25"/>
    <row r="90" spans="1:20" ht="14.25" customHeight="1" x14ac:dyDescent="0.25"/>
    <row r="91" spans="1:20" ht="14.25" customHeight="1" x14ac:dyDescent="0.25"/>
    <row r="92" spans="1:20" ht="14.25" customHeight="1" x14ac:dyDescent="0.25"/>
    <row r="93" spans="1:20" ht="14.25" customHeight="1" x14ac:dyDescent="0.25"/>
    <row r="94" spans="1:20" ht="14.25" customHeight="1" x14ac:dyDescent="0.25"/>
    <row r="95" spans="1:20" ht="14.25" customHeight="1" x14ac:dyDescent="0.25"/>
    <row r="96" spans="1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</sheetData>
  <sheetProtection algorithmName="SHA-512" hashValue="pumZhgXGzC7jn2NcgE/oklh6xNGaGKqM6IADqF/fzzsiPdYwseDLFuK7PxLc/kJcIrrgU8804pQGCKn/iAhbtQ==" saltValue="s+8J/dV7/kTKxoFqQpCgxg==" spinCount="100000" sheet="1" objects="1" scenarios="1"/>
  <mergeCells count="42">
    <mergeCell ref="S7:S36"/>
    <mergeCell ref="R7:R36"/>
    <mergeCell ref="Q7:Q36"/>
    <mergeCell ref="P7:P36"/>
    <mergeCell ref="O7:O36"/>
    <mergeCell ref="S37:S42"/>
    <mergeCell ref="R37:R42"/>
    <mergeCell ref="Q37:Q42"/>
    <mergeCell ref="P37:P42"/>
    <mergeCell ref="L37:L42"/>
    <mergeCell ref="M37:M42"/>
    <mergeCell ref="N37:N42"/>
    <mergeCell ref="O37:O42"/>
    <mergeCell ref="S43:S72"/>
    <mergeCell ref="R43:R72"/>
    <mergeCell ref="Q43:Q72"/>
    <mergeCell ref="P43:P72"/>
    <mergeCell ref="O43:O72"/>
    <mergeCell ref="S73:S81"/>
    <mergeCell ref="R73:R81"/>
    <mergeCell ref="Q73:Q81"/>
    <mergeCell ref="P73:P81"/>
    <mergeCell ref="O73:O81"/>
    <mergeCell ref="T43:T72"/>
    <mergeCell ref="T73:T81"/>
    <mergeCell ref="T7:T36"/>
    <mergeCell ref="T37:T42"/>
    <mergeCell ref="B84:F84"/>
    <mergeCell ref="I84:K84"/>
    <mergeCell ref="B83:F83"/>
    <mergeCell ref="B1:D1"/>
    <mergeCell ref="I83:K83"/>
    <mergeCell ref="I2:R3"/>
    <mergeCell ref="N73:N81"/>
    <mergeCell ref="M73:M81"/>
    <mergeCell ref="L73:L81"/>
    <mergeCell ref="N43:N72"/>
    <mergeCell ref="M43:M72"/>
    <mergeCell ref="L43:L72"/>
    <mergeCell ref="N7:N36"/>
    <mergeCell ref="M7:M36"/>
    <mergeCell ref="L7:L36"/>
  </mergeCells>
  <conditionalFormatting sqref="B7:B81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81">
    <cfRule type="containsBlanks" dxfId="5" priority="22">
      <formula>LEN(TRIM(D7))=0</formula>
    </cfRule>
  </conditionalFormatting>
  <conditionalFormatting sqref="I7:I81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8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8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2024-04-11T06:03:33Z</cp:lastPrinted>
  <dcterms:created xsi:type="dcterms:W3CDTF">2014-03-05T12:43:32Z</dcterms:created>
  <dcterms:modified xsi:type="dcterms:W3CDTF">2024-04-11T06:41:27Z</dcterms:modified>
</cp:coreProperties>
</file>